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TUF Enough\Downloads\"/>
    </mc:Choice>
  </mc:AlternateContent>
  <xr:revisionPtr revIDLastSave="0" documentId="13_ncr:1_{558FD31C-41CC-4C57-BF5F-E25F6AFB1DD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" i="1" l="1"/>
  <c r="Q25" i="1"/>
  <c r="Q10" i="1"/>
  <c r="Q4" i="1"/>
  <c r="M19" i="1"/>
  <c r="M20" i="1"/>
  <c r="M21" i="1"/>
  <c r="M11" i="1"/>
  <c r="M12" i="1"/>
  <c r="M13" i="1"/>
  <c r="M5" i="1"/>
  <c r="M6" i="1"/>
  <c r="M7" i="1"/>
  <c r="K25" i="1"/>
  <c r="M25" i="1" s="1"/>
  <c r="K26" i="1"/>
  <c r="K27" i="1"/>
  <c r="M27" i="1" s="1"/>
  <c r="K28" i="1"/>
  <c r="M28" i="1" s="1"/>
  <c r="K29" i="1"/>
  <c r="M29" i="1" s="1"/>
  <c r="K17" i="1"/>
  <c r="M17" i="1" s="1"/>
  <c r="K18" i="1"/>
  <c r="K19" i="1"/>
  <c r="K20" i="1"/>
  <c r="K21" i="1"/>
  <c r="K11" i="1"/>
  <c r="K12" i="1"/>
  <c r="K13" i="1"/>
  <c r="K5" i="1"/>
  <c r="K6" i="1"/>
  <c r="K7" i="1"/>
  <c r="Q11" i="1" l="1"/>
  <c r="K24" i="1"/>
  <c r="M24" i="1" s="1"/>
  <c r="Q26" i="1" s="1"/>
  <c r="K16" i="1"/>
  <c r="M16" i="1" s="1"/>
  <c r="Q18" i="1" s="1"/>
  <c r="K10" i="1"/>
  <c r="K4" i="1"/>
  <c r="M4" i="1" s="1"/>
  <c r="Q5" i="1" s="1"/>
</calcChain>
</file>

<file path=xl/sharedStrings.xml><?xml version="1.0" encoding="utf-8"?>
<sst xmlns="http://schemas.openxmlformats.org/spreadsheetml/2006/main" count="102" uniqueCount="30">
  <si>
    <t>PANEL NO.</t>
  </si>
  <si>
    <t xml:space="preserve">Material </t>
  </si>
  <si>
    <t>Thickness(mm)</t>
  </si>
  <si>
    <t>PVC</t>
  </si>
  <si>
    <t>Area(m^2)</t>
  </si>
  <si>
    <t>Cardboard</t>
  </si>
  <si>
    <t>air</t>
  </si>
  <si>
    <t>OSB</t>
  </si>
  <si>
    <t>Vinyl</t>
  </si>
  <si>
    <t>plywood strips</t>
  </si>
  <si>
    <t xml:space="preserve">plywood </t>
  </si>
  <si>
    <t>cardboard</t>
  </si>
  <si>
    <t>CHENCO</t>
  </si>
  <si>
    <t>Note</t>
  </si>
  <si>
    <t>width (m)</t>
  </si>
  <si>
    <t>length (m)</t>
  </si>
  <si>
    <t>Thermal conductivity (w/m.k)</t>
  </si>
  <si>
    <t>Cost (BHD)</t>
  </si>
  <si>
    <t>neglected</t>
  </si>
  <si>
    <t xml:space="preserve">neglected </t>
  </si>
  <si>
    <t>-</t>
  </si>
  <si>
    <t>External</t>
  </si>
  <si>
    <t xml:space="preserve">insulator </t>
  </si>
  <si>
    <t>Internal</t>
  </si>
  <si>
    <t>Nylon </t>
  </si>
  <si>
    <t>Column1</t>
  </si>
  <si>
    <t>Column2</t>
  </si>
  <si>
    <t>Total Cost (BHD)</t>
  </si>
  <si>
    <t>Thermal Resistance(C/W)</t>
  </si>
  <si>
    <t>Total thermal resistance(C/W)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</si>
</sst>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1" xfId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Calculation" xfId="1" builtinId="22"/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42800A-155F-44A2-A6F4-A532B8D8D553}" name="Table1" displayName="Table1" ref="F3:Q29" totalsRowShown="0" dataDxfId="12">
  <autoFilter ref="F3:Q29" xr:uid="{4342800A-155F-44A2-A6F4-A532B8D8D553}"/>
  <tableColumns count="12">
    <tableColumn id="1" xr3:uid="{A55D1BB5-6825-427B-9ED8-64EF186C0F44}" name="PANEL NO." dataDxfId="11"/>
    <tableColumn id="2" xr3:uid="{E9EBB3D6-D073-4077-BF29-783FC1D14AF7}" name="Material " dataDxfId="10"/>
    <tableColumn id="3" xr3:uid="{1905A1BF-07DC-4782-863F-D2CF5CBBDB06}" name="Thickness(mm)" dataDxfId="9"/>
    <tableColumn id="4" xr3:uid="{5D0C6D24-BEB5-4CE7-8ABC-A9A80616FFA8}" name="width (m)" dataDxfId="8"/>
    <tableColumn id="5" xr3:uid="{D6C0D0F6-015E-4B03-BCBE-02FC76E4C3F9}" name="length (m)" dataDxfId="7"/>
    <tableColumn id="6" xr3:uid="{5EE41CC1-B920-465A-8EAC-3F2125D55063}" name="Area(m^2)" dataDxfId="6">
      <calculatedColumnFormula>I4*J4</calculatedColumnFormula>
    </tableColumn>
    <tableColumn id="7" xr3:uid="{EA6B6176-0165-450C-802F-DCA8E2C4636C}" name="Thermal conductivity (w/m.k)" dataDxfId="5"/>
    <tableColumn id="8" xr3:uid="{5F5DD9DD-EFA6-44EE-8908-8F28909B76F2}" name="Total thermal resistance(C/W)" dataDxfId="4">
      <calculatedColumnFormula>(H4/1000)/(L4*K4)</calculatedColumnFormula>
    </tableColumn>
    <tableColumn id="9" xr3:uid="{B9D55207-8C06-438A-A882-47E4723BB839}" name="Note" dataDxfId="3"/>
    <tableColumn id="10" xr3:uid="{D8B8DA96-078A-4FAA-8B2F-E14F5774FBAB}" name="Cost (BHD)" dataDxfId="2"/>
    <tableColumn id="11" xr3:uid="{F0A645C1-82CD-4242-A0C8-C7C6ED8A4067}" name="Column1" dataDxfId="1"/>
    <tableColumn id="12" xr3:uid="{CE34B297-1756-432D-9032-6A8F025C4F89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XEP29"/>
  <sheetViews>
    <sheetView tabSelected="1" topLeftCell="F3" zoomScale="130" zoomScaleNormal="130" workbookViewId="0">
      <selection activeCell="N28" sqref="N28"/>
    </sheetView>
  </sheetViews>
  <sheetFormatPr defaultColWidth="0" defaultRowHeight="15" zeroHeight="1" x14ac:dyDescent="0.25"/>
  <cols>
    <col min="1" max="5" width="9.140625" style="9" hidden="1" customWidth="1"/>
    <col min="6" max="6" width="15.7109375" style="9" customWidth="1"/>
    <col min="7" max="7" width="13.5703125" style="9" customWidth="1"/>
    <col min="8" max="8" width="15.5703125" style="9" customWidth="1"/>
    <col min="9" max="9" width="15.28515625" style="9" customWidth="1"/>
    <col min="10" max="10" width="22.5703125" style="9" customWidth="1"/>
    <col min="11" max="11" width="13.28515625" style="9" customWidth="1"/>
    <col min="12" max="12" width="29.85546875" style="9" customWidth="1"/>
    <col min="13" max="13" width="32.42578125" style="9" customWidth="1"/>
    <col min="14" max="14" width="13.42578125" style="9" customWidth="1"/>
    <col min="15" max="15" width="24.5703125" style="9" customWidth="1"/>
    <col min="16" max="16" width="28.85546875" style="9" customWidth="1"/>
    <col min="17" max="17" width="19.28515625" style="9" customWidth="1"/>
    <col min="18" max="18" width="14.85546875" style="9" hidden="1"/>
    <col min="19" max="16369" width="9.140625" style="9" hidden="1"/>
    <col min="16370" max="16370" width="0" style="9" hidden="1"/>
    <col min="16371" max="16384" width="9.140625" style="9" hidden="1"/>
  </cols>
  <sheetData>
    <row r="1" spans="6:17" ht="16.5" hidden="1" customHeight="1" x14ac:dyDescent="0.25"/>
    <row r="3" spans="6:17" x14ac:dyDescent="0.25">
      <c r="F3" s="1" t="s">
        <v>0</v>
      </c>
      <c r="G3" s="1" t="s">
        <v>1</v>
      </c>
      <c r="H3" s="1" t="s">
        <v>2</v>
      </c>
      <c r="I3" s="4" t="s">
        <v>14</v>
      </c>
      <c r="J3" s="2" t="s">
        <v>15</v>
      </c>
      <c r="K3" s="1" t="s">
        <v>4</v>
      </c>
      <c r="L3" s="2" t="s">
        <v>16</v>
      </c>
      <c r="M3" s="1" t="s">
        <v>29</v>
      </c>
      <c r="N3" s="2" t="s">
        <v>13</v>
      </c>
      <c r="O3" s="2" t="s">
        <v>17</v>
      </c>
      <c r="P3" s="9" t="s">
        <v>25</v>
      </c>
      <c r="Q3" s="9" t="s">
        <v>26</v>
      </c>
    </row>
    <row r="4" spans="6:17" x14ac:dyDescent="0.25">
      <c r="F4" s="6">
        <v>1</v>
      </c>
      <c r="G4" s="1" t="s">
        <v>3</v>
      </c>
      <c r="H4" s="1">
        <v>7</v>
      </c>
      <c r="I4" s="5">
        <v>0.62</v>
      </c>
      <c r="J4" s="1">
        <v>0.66</v>
      </c>
      <c r="K4" s="1">
        <f>I4*J4</f>
        <v>0.40920000000000001</v>
      </c>
      <c r="L4" s="1">
        <v>0.2</v>
      </c>
      <c r="M4" s="1">
        <f>(H4/1000)/(L4*K4)</f>
        <v>8.5532746823069397E-2</v>
      </c>
      <c r="N4" s="2" t="s">
        <v>21</v>
      </c>
      <c r="O4" s="2">
        <v>0.5</v>
      </c>
      <c r="P4" s="9" t="s">
        <v>27</v>
      </c>
      <c r="Q4" s="9">
        <f>SUM(O4:O7)</f>
        <v>3.76</v>
      </c>
    </row>
    <row r="5" spans="6:17" x14ac:dyDescent="0.25">
      <c r="F5" s="7"/>
      <c r="G5" s="1" t="s">
        <v>5</v>
      </c>
      <c r="H5" s="1">
        <v>50</v>
      </c>
      <c r="I5" s="5">
        <v>0.62</v>
      </c>
      <c r="J5" s="1">
        <v>0.66</v>
      </c>
      <c r="K5" s="1">
        <f t="shared" ref="K5:K7" si="0">I5*J5</f>
        <v>0.40920000000000001</v>
      </c>
      <c r="L5" s="1">
        <v>0.09</v>
      </c>
      <c r="M5" s="1">
        <f t="shared" ref="M5:M7" si="1">(H5/1000)/(L5*K5)</f>
        <v>1.3576626479852287</v>
      </c>
      <c r="N5" s="1" t="s">
        <v>22</v>
      </c>
      <c r="O5" s="1">
        <v>1.6</v>
      </c>
      <c r="P5" s="1" t="s">
        <v>29</v>
      </c>
      <c r="Q5" s="9">
        <f>SUM(M4:M7)</f>
        <v>7.4457613772129898</v>
      </c>
    </row>
    <row r="6" spans="6:17" x14ac:dyDescent="0.25">
      <c r="F6" s="7"/>
      <c r="G6" s="1" t="s">
        <v>6</v>
      </c>
      <c r="H6" s="1">
        <v>60</v>
      </c>
      <c r="I6" s="5">
        <v>0.62</v>
      </c>
      <c r="J6" s="1">
        <v>0.66</v>
      </c>
      <c r="K6" s="1">
        <f t="shared" si="0"/>
        <v>0.40920000000000001</v>
      </c>
      <c r="L6" s="1">
        <v>2.5000000000000001E-2</v>
      </c>
      <c r="M6" s="1">
        <f t="shared" si="1"/>
        <v>5.8651026392961869</v>
      </c>
      <c r="N6" s="1" t="s">
        <v>22</v>
      </c>
      <c r="O6" s="1" t="s">
        <v>20</v>
      </c>
    </row>
    <row r="7" spans="6:17" x14ac:dyDescent="0.25">
      <c r="F7" s="8"/>
      <c r="G7" s="1" t="s">
        <v>7</v>
      </c>
      <c r="H7" s="1">
        <v>9</v>
      </c>
      <c r="I7" s="5">
        <v>0.62</v>
      </c>
      <c r="J7" s="1">
        <v>0.66</v>
      </c>
      <c r="K7" s="1">
        <f t="shared" si="0"/>
        <v>0.40920000000000001</v>
      </c>
      <c r="L7" s="1">
        <v>0.16</v>
      </c>
      <c r="M7" s="1">
        <f t="shared" si="1"/>
        <v>0.13746334310850439</v>
      </c>
      <c r="N7" s="1" t="s">
        <v>23</v>
      </c>
      <c r="O7" s="1">
        <v>1.66</v>
      </c>
    </row>
    <row r="8" spans="6:17" s="3" customFormat="1" x14ac:dyDescent="0.25"/>
    <row r="9" spans="6:17" x14ac:dyDescent="0.25">
      <c r="F9" s="1" t="s">
        <v>0</v>
      </c>
      <c r="G9" s="1" t="s">
        <v>1</v>
      </c>
      <c r="H9" s="1" t="s">
        <v>2</v>
      </c>
      <c r="I9" s="4" t="s">
        <v>14</v>
      </c>
      <c r="J9" s="2" t="s">
        <v>15</v>
      </c>
      <c r="K9" s="1" t="s">
        <v>4</v>
      </c>
      <c r="L9" s="2" t="s">
        <v>16</v>
      </c>
      <c r="M9" s="1" t="s">
        <v>28</v>
      </c>
      <c r="N9" s="2" t="s">
        <v>13</v>
      </c>
      <c r="O9" s="2" t="s">
        <v>17</v>
      </c>
    </row>
    <row r="10" spans="6:17" x14ac:dyDescent="0.25">
      <c r="F10" s="6">
        <v>2</v>
      </c>
      <c r="G10" s="1" t="s">
        <v>8</v>
      </c>
      <c r="H10" s="1">
        <v>0.2</v>
      </c>
      <c r="I10" s="5">
        <v>0.62</v>
      </c>
      <c r="J10" s="1">
        <v>0.66</v>
      </c>
      <c r="K10" s="1">
        <f>I10*J10</f>
        <v>0.40920000000000001</v>
      </c>
      <c r="L10" s="1" t="s">
        <v>20</v>
      </c>
      <c r="M10" s="1" t="s">
        <v>19</v>
      </c>
      <c r="N10" s="2" t="s">
        <v>21</v>
      </c>
      <c r="O10" s="2">
        <v>0.5</v>
      </c>
      <c r="P10" s="9" t="s">
        <v>27</v>
      </c>
      <c r="Q10" s="9">
        <f>SUM(O10:O13)</f>
        <v>3.76</v>
      </c>
    </row>
    <row r="11" spans="6:17" x14ac:dyDescent="0.25">
      <c r="F11" s="7"/>
      <c r="G11" s="1" t="s">
        <v>5</v>
      </c>
      <c r="H11" s="1">
        <v>50</v>
      </c>
      <c r="I11" s="5">
        <v>0.62</v>
      </c>
      <c r="J11" s="1">
        <v>0.66</v>
      </c>
      <c r="K11" s="1">
        <f t="shared" ref="K11:K13" si="2">I11*J11</f>
        <v>0.40920000000000001</v>
      </c>
      <c r="L11" s="1">
        <v>0.09</v>
      </c>
      <c r="M11" s="1">
        <f t="shared" ref="M11:M13" si="3">(H11/1000)/(L11*K11)</f>
        <v>1.3576626479852287</v>
      </c>
      <c r="N11" s="1" t="s">
        <v>22</v>
      </c>
      <c r="O11" s="1">
        <v>1.6</v>
      </c>
      <c r="P11" s="1" t="s">
        <v>29</v>
      </c>
      <c r="Q11" s="9">
        <f>SUM(M10:M13)</f>
        <v>7.36022863038992</v>
      </c>
    </row>
    <row r="12" spans="6:17" x14ac:dyDescent="0.25">
      <c r="F12" s="7"/>
      <c r="G12" s="1" t="s">
        <v>6</v>
      </c>
      <c r="H12" s="1">
        <v>60</v>
      </c>
      <c r="I12" s="5">
        <v>0.62</v>
      </c>
      <c r="J12" s="1">
        <v>0.66</v>
      </c>
      <c r="K12" s="1">
        <f t="shared" si="2"/>
        <v>0.40920000000000001</v>
      </c>
      <c r="L12" s="1">
        <v>2.5000000000000001E-2</v>
      </c>
      <c r="M12" s="1">
        <f t="shared" si="3"/>
        <v>5.8651026392961869</v>
      </c>
      <c r="N12" s="1" t="s">
        <v>22</v>
      </c>
      <c r="O12" s="1" t="s">
        <v>20</v>
      </c>
    </row>
    <row r="13" spans="6:17" x14ac:dyDescent="0.25">
      <c r="F13" s="8"/>
      <c r="G13" s="1" t="s">
        <v>7</v>
      </c>
      <c r="H13" s="1">
        <v>9</v>
      </c>
      <c r="I13" s="5">
        <v>0.62</v>
      </c>
      <c r="J13" s="1">
        <v>0.66</v>
      </c>
      <c r="K13" s="1">
        <f t="shared" si="2"/>
        <v>0.40920000000000001</v>
      </c>
      <c r="L13" s="1">
        <v>0.16</v>
      </c>
      <c r="M13" s="1">
        <f t="shared" si="3"/>
        <v>0.13746334310850439</v>
      </c>
      <c r="N13" s="1" t="s">
        <v>23</v>
      </c>
      <c r="O13" s="1">
        <v>1.66</v>
      </c>
    </row>
    <row r="14" spans="6:17" s="3" customFormat="1" x14ac:dyDescent="0.25"/>
    <row r="15" spans="6:17" x14ac:dyDescent="0.25">
      <c r="F15" s="1" t="s">
        <v>0</v>
      </c>
      <c r="G15" s="1" t="s">
        <v>1</v>
      </c>
      <c r="H15" s="1" t="s">
        <v>2</v>
      </c>
      <c r="I15" s="4" t="s">
        <v>14</v>
      </c>
      <c r="J15" s="2" t="s">
        <v>15</v>
      </c>
      <c r="K15" s="1" t="s">
        <v>4</v>
      </c>
      <c r="L15" s="2" t="s">
        <v>16</v>
      </c>
      <c r="M15" s="1" t="s">
        <v>28</v>
      </c>
      <c r="N15" s="2" t="s">
        <v>13</v>
      </c>
      <c r="O15" s="2" t="s">
        <v>17</v>
      </c>
    </row>
    <row r="16" spans="6:17" x14ac:dyDescent="0.25">
      <c r="F16" s="6">
        <v>3</v>
      </c>
      <c r="G16" s="1" t="s">
        <v>9</v>
      </c>
      <c r="H16" s="1">
        <v>6</v>
      </c>
      <c r="I16" s="5">
        <v>0.62</v>
      </c>
      <c r="J16" s="1">
        <v>0.66</v>
      </c>
      <c r="K16" s="1">
        <f>I16*J16</f>
        <v>0.40920000000000001</v>
      </c>
      <c r="L16" s="1">
        <v>0.13</v>
      </c>
      <c r="M16" s="1">
        <f>(H16/1000)/(L16*K16)</f>
        <v>0.11279043537108054</v>
      </c>
      <c r="N16" s="2" t="s">
        <v>21</v>
      </c>
      <c r="O16" s="2">
        <v>1.08</v>
      </c>
    </row>
    <row r="17" spans="6:17" x14ac:dyDescent="0.25">
      <c r="F17" s="7"/>
      <c r="G17" s="1" t="s">
        <v>10</v>
      </c>
      <c r="H17" s="1">
        <v>5</v>
      </c>
      <c r="I17" s="5">
        <v>0.62</v>
      </c>
      <c r="J17" s="1">
        <v>0.66</v>
      </c>
      <c r="K17" s="1">
        <f t="shared" ref="K17:K21" si="4">I17*J17</f>
        <v>0.40920000000000001</v>
      </c>
      <c r="L17" s="1">
        <v>0.13</v>
      </c>
      <c r="M17" s="1">
        <f t="shared" ref="M17:M21" si="5">(H17/1000)/(L17*K17)</f>
        <v>9.3992029475900449E-2</v>
      </c>
      <c r="N17" s="1" t="s">
        <v>22</v>
      </c>
      <c r="O17" s="1">
        <v>0.91</v>
      </c>
      <c r="P17" s="9" t="s">
        <v>27</v>
      </c>
      <c r="Q17" s="9">
        <f>SUM(O16:O21)</f>
        <v>5.25</v>
      </c>
    </row>
    <row r="18" spans="6:17" x14ac:dyDescent="0.25">
      <c r="F18" s="7"/>
      <c r="G18" s="1" t="s">
        <v>24</v>
      </c>
      <c r="H18" s="1">
        <v>1</v>
      </c>
      <c r="I18" s="5">
        <v>0.62</v>
      </c>
      <c r="J18" s="1">
        <v>0.66</v>
      </c>
      <c r="K18" s="1">
        <f t="shared" si="4"/>
        <v>0.40920000000000001</v>
      </c>
      <c r="L18" s="1" t="s">
        <v>20</v>
      </c>
      <c r="M18" s="1" t="s">
        <v>18</v>
      </c>
      <c r="N18" s="1" t="s">
        <v>22</v>
      </c>
      <c r="O18" s="1" t="s">
        <v>20</v>
      </c>
      <c r="P18" s="1" t="s">
        <v>29</v>
      </c>
      <c r="Q18" s="9">
        <f>SUM(M16:M21)</f>
        <v>7.567011095236901</v>
      </c>
    </row>
    <row r="19" spans="6:17" x14ac:dyDescent="0.25">
      <c r="F19" s="7"/>
      <c r="G19" s="1" t="s">
        <v>11</v>
      </c>
      <c r="H19" s="1">
        <v>50</v>
      </c>
      <c r="I19" s="5">
        <v>0.62</v>
      </c>
      <c r="J19" s="1">
        <v>0.66</v>
      </c>
      <c r="K19" s="1">
        <f t="shared" si="4"/>
        <v>0.40920000000000001</v>
      </c>
      <c r="L19" s="1">
        <v>0.09</v>
      </c>
      <c r="M19" s="1">
        <f t="shared" si="5"/>
        <v>1.3576626479852287</v>
      </c>
      <c r="N19" s="1" t="s">
        <v>22</v>
      </c>
      <c r="O19" s="1">
        <v>1.6</v>
      </c>
    </row>
    <row r="20" spans="6:17" x14ac:dyDescent="0.25">
      <c r="F20" s="7"/>
      <c r="G20" s="2" t="s">
        <v>6</v>
      </c>
      <c r="H20" s="2">
        <v>60</v>
      </c>
      <c r="I20" s="5">
        <v>0.62</v>
      </c>
      <c r="J20" s="1">
        <v>0.66</v>
      </c>
      <c r="K20" s="1">
        <f t="shared" si="4"/>
        <v>0.40920000000000001</v>
      </c>
      <c r="L20" s="1">
        <v>2.5000000000000001E-2</v>
      </c>
      <c r="M20" s="1">
        <f t="shared" si="5"/>
        <v>5.8651026392961869</v>
      </c>
      <c r="N20" s="1" t="s">
        <v>22</v>
      </c>
      <c r="O20" s="1" t="s">
        <v>20</v>
      </c>
    </row>
    <row r="21" spans="6:17" x14ac:dyDescent="0.25">
      <c r="F21" s="8"/>
      <c r="G21" s="1" t="s">
        <v>7</v>
      </c>
      <c r="H21" s="1">
        <v>9</v>
      </c>
      <c r="I21" s="5">
        <v>0.62</v>
      </c>
      <c r="J21" s="1">
        <v>0.66</v>
      </c>
      <c r="K21" s="1">
        <f t="shared" si="4"/>
        <v>0.40920000000000001</v>
      </c>
      <c r="L21" s="1">
        <v>0.16</v>
      </c>
      <c r="M21" s="1">
        <f t="shared" si="5"/>
        <v>0.13746334310850439</v>
      </c>
      <c r="N21" s="1" t="s">
        <v>23</v>
      </c>
      <c r="O21" s="1">
        <v>1.66</v>
      </c>
    </row>
    <row r="22" spans="6:17" s="3" customFormat="1" x14ac:dyDescent="0.25"/>
    <row r="23" spans="6:17" x14ac:dyDescent="0.25">
      <c r="F23" s="1" t="s">
        <v>0</v>
      </c>
      <c r="G23" s="1" t="s">
        <v>1</v>
      </c>
      <c r="H23" s="1" t="s">
        <v>2</v>
      </c>
      <c r="I23" s="4" t="s">
        <v>14</v>
      </c>
      <c r="J23" s="2" t="s">
        <v>15</v>
      </c>
      <c r="K23" s="1" t="s">
        <v>4</v>
      </c>
      <c r="L23" s="2" t="s">
        <v>16</v>
      </c>
      <c r="M23" s="1" t="s">
        <v>28</v>
      </c>
      <c r="N23" s="2" t="s">
        <v>13</v>
      </c>
      <c r="O23" s="2" t="s">
        <v>17</v>
      </c>
    </row>
    <row r="24" spans="6:17" x14ac:dyDescent="0.25">
      <c r="F24" s="6">
        <v>4</v>
      </c>
      <c r="G24" s="1" t="s">
        <v>12</v>
      </c>
      <c r="H24" s="1">
        <v>1</v>
      </c>
      <c r="I24" s="5">
        <v>0.62</v>
      </c>
      <c r="J24" s="1">
        <v>0.66</v>
      </c>
      <c r="K24" s="1">
        <f>I24*J24</f>
        <v>0.40920000000000001</v>
      </c>
      <c r="L24" s="1">
        <v>237</v>
      </c>
      <c r="M24" s="10">
        <f t="shared" ref="M24:M29" si="6">(H24/1000)/(L24*K24)</f>
        <v>1.0311361883432116E-5</v>
      </c>
      <c r="N24" s="2" t="s">
        <v>21</v>
      </c>
      <c r="O24" s="1">
        <v>1.45</v>
      </c>
    </row>
    <row r="25" spans="6:17" x14ac:dyDescent="0.25">
      <c r="F25" s="7"/>
      <c r="G25" s="1" t="s">
        <v>10</v>
      </c>
      <c r="H25" s="1">
        <v>5</v>
      </c>
      <c r="I25" s="5">
        <v>0.62</v>
      </c>
      <c r="J25" s="1">
        <v>0.66</v>
      </c>
      <c r="K25" s="1">
        <f t="shared" ref="K25:K29" si="7">I25*J25</f>
        <v>0.40920000000000001</v>
      </c>
      <c r="L25" s="1">
        <v>0.13</v>
      </c>
      <c r="M25" s="1">
        <f t="shared" si="6"/>
        <v>9.3992029475900449E-2</v>
      </c>
      <c r="N25" s="1" t="s">
        <v>22</v>
      </c>
      <c r="O25" s="1">
        <v>0.91</v>
      </c>
      <c r="P25" s="9" t="s">
        <v>27</v>
      </c>
      <c r="Q25" s="9">
        <f>SUM(O24:O29)</f>
        <v>5.62</v>
      </c>
    </row>
    <row r="26" spans="6:17" x14ac:dyDescent="0.25">
      <c r="F26" s="7"/>
      <c r="G26" s="1" t="s">
        <v>24</v>
      </c>
      <c r="H26" s="2">
        <v>1</v>
      </c>
      <c r="I26" s="5">
        <v>0.62</v>
      </c>
      <c r="J26" s="1">
        <v>0.66</v>
      </c>
      <c r="K26" s="1">
        <f t="shared" si="7"/>
        <v>0.40920000000000001</v>
      </c>
      <c r="L26" s="1" t="s">
        <v>20</v>
      </c>
      <c r="M26" s="1" t="s">
        <v>18</v>
      </c>
      <c r="N26" s="1" t="s">
        <v>22</v>
      </c>
      <c r="O26" s="1" t="s">
        <v>20</v>
      </c>
      <c r="P26" s="1" t="s">
        <v>29</v>
      </c>
      <c r="Q26" s="11">
        <f>SUM(M24:M29)</f>
        <v>7.4542309712277044</v>
      </c>
    </row>
    <row r="27" spans="6:17" x14ac:dyDescent="0.25">
      <c r="F27" s="7"/>
      <c r="G27" s="1" t="s">
        <v>11</v>
      </c>
      <c r="H27" s="1">
        <v>50</v>
      </c>
      <c r="I27" s="5">
        <v>0.62</v>
      </c>
      <c r="J27" s="1">
        <v>0.66</v>
      </c>
      <c r="K27" s="1">
        <f t="shared" si="7"/>
        <v>0.40920000000000001</v>
      </c>
      <c r="L27" s="1">
        <v>0.09</v>
      </c>
      <c r="M27" s="1">
        <f t="shared" si="6"/>
        <v>1.3576626479852287</v>
      </c>
      <c r="N27" s="1" t="s">
        <v>22</v>
      </c>
      <c r="O27" s="1">
        <v>1.6</v>
      </c>
    </row>
    <row r="28" spans="6:17" x14ac:dyDescent="0.25">
      <c r="F28" s="7"/>
      <c r="G28" s="2" t="s">
        <v>6</v>
      </c>
      <c r="H28" s="2">
        <v>60</v>
      </c>
      <c r="I28" s="5">
        <v>0.62</v>
      </c>
      <c r="J28" s="1">
        <v>0.66</v>
      </c>
      <c r="K28" s="1">
        <f t="shared" si="7"/>
        <v>0.40920000000000001</v>
      </c>
      <c r="L28" s="1">
        <v>2.5000000000000001E-2</v>
      </c>
      <c r="M28" s="1">
        <f t="shared" si="6"/>
        <v>5.8651026392961869</v>
      </c>
      <c r="N28" s="1" t="s">
        <v>22</v>
      </c>
      <c r="O28" s="1" t="s">
        <v>20</v>
      </c>
    </row>
    <row r="29" spans="6:17" x14ac:dyDescent="0.25">
      <c r="F29" s="8"/>
      <c r="G29" s="1" t="s">
        <v>7</v>
      </c>
      <c r="H29" s="1">
        <v>9</v>
      </c>
      <c r="I29" s="5">
        <v>0.62</v>
      </c>
      <c r="J29" s="1">
        <v>0.66</v>
      </c>
      <c r="K29" s="1">
        <f t="shared" si="7"/>
        <v>0.40920000000000001</v>
      </c>
      <c r="L29" s="1">
        <v>0.16</v>
      </c>
      <c r="M29" s="1">
        <f t="shared" si="6"/>
        <v>0.13746334310850439</v>
      </c>
      <c r="N29" s="1" t="s">
        <v>23</v>
      </c>
      <c r="O29" s="1">
        <v>1.66</v>
      </c>
    </row>
  </sheetData>
  <pageMargins left="0.7" right="0.7" top="0.75" bottom="0.75" header="0.3" footer="0.3"/>
  <pageSetup orientation="portrait" r:id="rId1"/>
  <ignoredErrors>
    <ignoredError sqref="K9 K15 K23 M26 M18 M1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tawfeeq</dc:creator>
  <cp:lastModifiedBy>Mohammed tawfeeq</cp:lastModifiedBy>
  <dcterms:created xsi:type="dcterms:W3CDTF">2015-06-05T18:17:20Z</dcterms:created>
  <dcterms:modified xsi:type="dcterms:W3CDTF">2022-09-13T16:00:03Z</dcterms:modified>
</cp:coreProperties>
</file>